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11340" windowHeight="9345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D38" i="1"/>
  <c r="D36"/>
  <c r="D30"/>
  <c r="D28"/>
  <c r="D26"/>
  <c r="D18"/>
  <c r="F10"/>
  <c r="F9"/>
  <c r="D20"/>
  <c r="D16"/>
  <c r="D14"/>
  <c r="D7"/>
  <c r="B28" s="1"/>
  <c r="B7"/>
  <c r="D9" l="1"/>
  <c r="D12"/>
  <c r="D11"/>
  <c r="D10"/>
</calcChain>
</file>

<file path=xl/sharedStrings.xml><?xml version="1.0" encoding="utf-8"?>
<sst xmlns="http://schemas.openxmlformats.org/spreadsheetml/2006/main" count="61" uniqueCount="47">
  <si>
    <t xml:space="preserve">Zatřídění zeminy: </t>
  </si>
  <si>
    <t>m3</t>
  </si>
  <si>
    <t>Zásyp rýhy:</t>
  </si>
  <si>
    <t>délka bm</t>
  </si>
  <si>
    <t>50 %-3</t>
  </si>
  <si>
    <t>40 %-4</t>
  </si>
  <si>
    <t>10 %-5</t>
  </si>
  <si>
    <t>Kanalizace</t>
  </si>
  <si>
    <t>kanal.řad</t>
  </si>
  <si>
    <t xml:space="preserve">Kubatura  vodovod+kanalizace </t>
  </si>
  <si>
    <t xml:space="preserve">Vodovod </t>
  </si>
  <si>
    <t>vod.řad</t>
  </si>
  <si>
    <t>Řezání asf.koberce</t>
  </si>
  <si>
    <t>bm</t>
  </si>
  <si>
    <t>Oprava asf.koberce</t>
  </si>
  <si>
    <t>m2</t>
  </si>
  <si>
    <t>m</t>
  </si>
  <si>
    <t>lepivost</t>
  </si>
  <si>
    <t xml:space="preserve">m </t>
  </si>
  <si>
    <t>Dočasné zajištění kabelů NN,telefon,plyn</t>
  </si>
  <si>
    <t>Vytlačená kubatury trubním materiálem</t>
  </si>
  <si>
    <t>t</t>
  </si>
  <si>
    <t>celkem odvoz na skládku</t>
  </si>
  <si>
    <t>Odvoz vytlačené a přebytečné zeminy do 1 km.</t>
  </si>
  <si>
    <t>Obsyp potrubí</t>
  </si>
  <si>
    <t>Podsyp potrubí</t>
  </si>
  <si>
    <t>Pažení příložné</t>
  </si>
  <si>
    <t xml:space="preserve">Odstranění pažení </t>
  </si>
  <si>
    <t>Profil 315</t>
  </si>
  <si>
    <t>PE 110</t>
  </si>
  <si>
    <t>Výkaz výměr - Divišov-plochá dráha</t>
  </si>
  <si>
    <t>371x2x2,8</t>
  </si>
  <si>
    <t>471x0,1x1x1,1</t>
  </si>
  <si>
    <t>471x0,35x1x1,1</t>
  </si>
  <si>
    <t>Vod.potrubí PE100 RC+SDR 11 Safe Tech RC110/10</t>
  </si>
  <si>
    <t>Kanal.potrubí PVC 315/273-SN 12 mm</t>
  </si>
  <si>
    <t xml:space="preserve">Úprava pláně v délce 380 m x 3 </t>
  </si>
  <si>
    <t>Oprava vjezdů 3x 6 m</t>
  </si>
  <si>
    <t>délka 12x2</t>
  </si>
  <si>
    <t>12x2</t>
  </si>
  <si>
    <t>Odvoz vybouraných hmot na skládku 24m2*0,18t</t>
  </si>
  <si>
    <t>Dočasné zajištění kabelů</t>
  </si>
  <si>
    <t>Příplatek na ztížené vykopávky</t>
  </si>
  <si>
    <t>Startovací jámy 3 x 2 x 2x2-hor.4</t>
  </si>
  <si>
    <t>Na protlak PE100 RC+SDR 11 Safe Tech RC315/28,6</t>
  </si>
  <si>
    <t xml:space="preserve">a nebo lze nahradit ocel tribka DN 250 </t>
  </si>
  <si>
    <t>2x protlak pod silnicí č.111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</si>
</sst>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%"/>
    <numFmt numFmtId="166" formatCode="0.0"/>
  </numFmts>
  <fonts count="7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1" fillId="0" borderId="1" xfId="0" applyFont="1" applyBorder="1"/>
    <xf numFmtId="0" fontId="4" fillId="0" borderId="0" xfId="0" applyFont="1"/>
    <xf numFmtId="0" fontId="5" fillId="0" borderId="0" xfId="0" applyFont="1"/>
    <xf numFmtId="0" fontId="3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3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2" xfId="0" applyBorder="1"/>
    <xf numFmtId="0" fontId="1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/>
    <xf numFmtId="3" fontId="2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3" fontId="2" fillId="0" borderId="1" xfId="0" applyNumberFormat="1" applyFont="1" applyBorder="1" applyAlignment="1">
      <alignment horizontal="left"/>
    </xf>
    <xf numFmtId="0" fontId="2" fillId="0" borderId="1" xfId="0" applyFont="1" applyBorder="1"/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164" fontId="2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166" fontId="2" fillId="0" borderId="2" xfId="0" applyNumberFormat="1" applyFont="1" applyBorder="1" applyAlignment="1">
      <alignment horizontal="center"/>
    </xf>
    <xf numFmtId="0" fontId="1" fillId="0" borderId="0" xfId="0" applyFont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topLeftCell="A15" workbookViewId="0">
      <selection activeCell="A56" sqref="A56"/>
    </sheetView>
  </sheetViews>
  <sheetFormatPr defaultRowHeight="12.75"/>
  <cols>
    <col min="1" max="1" width="17.42578125" customWidth="1"/>
    <col min="2" max="2" width="11.28515625" customWidth="1"/>
    <col min="3" max="3" width="17.7109375" customWidth="1"/>
    <col min="4" max="4" width="10.85546875" customWidth="1"/>
    <col min="5" max="5" width="10.140625" customWidth="1"/>
    <col min="6" max="6" width="9.7109375" customWidth="1"/>
  </cols>
  <sheetData>
    <row r="1" spans="1:7" ht="15.75">
      <c r="A1" s="6" t="s">
        <v>30</v>
      </c>
      <c r="G1" s="15"/>
    </row>
    <row r="2" spans="1:7" ht="15.75">
      <c r="A2" s="7" t="s">
        <v>9</v>
      </c>
      <c r="B2" s="6"/>
      <c r="D2" s="15"/>
      <c r="E2" s="15"/>
      <c r="F2" s="15"/>
      <c r="G2" s="15"/>
    </row>
    <row r="3" spans="1:7">
      <c r="A3" s="1"/>
      <c r="B3" s="3" t="s">
        <v>7</v>
      </c>
      <c r="C3" s="3" t="s">
        <v>10</v>
      </c>
      <c r="D3" s="3" t="s">
        <v>3</v>
      </c>
      <c r="E3" s="3"/>
      <c r="F3" s="3"/>
      <c r="G3" s="29"/>
    </row>
    <row r="4" spans="1:7">
      <c r="A4" s="1"/>
      <c r="B4" s="3" t="s">
        <v>28</v>
      </c>
      <c r="C4" s="3" t="s">
        <v>29</v>
      </c>
      <c r="D4" s="24" t="s">
        <v>1</v>
      </c>
      <c r="E4" s="3"/>
      <c r="F4" s="19"/>
      <c r="G4" s="30"/>
    </row>
    <row r="5" spans="1:7">
      <c r="A5" s="16" t="s">
        <v>8</v>
      </c>
      <c r="B5" s="3">
        <v>371</v>
      </c>
      <c r="C5" s="3"/>
      <c r="D5" s="32">
        <v>926</v>
      </c>
      <c r="E5" s="3"/>
      <c r="F5" s="3"/>
      <c r="G5" s="30"/>
    </row>
    <row r="6" spans="1:7">
      <c r="A6" s="15" t="s">
        <v>11</v>
      </c>
      <c r="B6" s="3"/>
      <c r="C6" s="3">
        <v>120</v>
      </c>
      <c r="D6" s="32">
        <v>147</v>
      </c>
      <c r="E6" s="3"/>
      <c r="F6" s="3"/>
      <c r="G6" s="30"/>
    </row>
    <row r="7" spans="1:7">
      <c r="B7" s="8">
        <f>SUM(B5:B6)</f>
        <v>371</v>
      </c>
      <c r="C7" s="8"/>
      <c r="D7" s="33">
        <f>SUM(D5:D6)</f>
        <v>1073</v>
      </c>
      <c r="E7" s="12"/>
      <c r="F7" s="17"/>
      <c r="G7" s="30"/>
    </row>
    <row r="8" spans="1:7">
      <c r="A8" s="1"/>
      <c r="B8" s="1"/>
      <c r="C8" s="3"/>
      <c r="D8" s="27"/>
      <c r="E8" s="1" t="s">
        <v>17</v>
      </c>
      <c r="F8" s="21">
        <v>0.3</v>
      </c>
      <c r="G8" s="15"/>
    </row>
    <row r="9" spans="1:7">
      <c r="A9" s="1" t="s">
        <v>0</v>
      </c>
      <c r="B9" s="1"/>
      <c r="C9" s="3" t="s">
        <v>4</v>
      </c>
      <c r="D9" s="26">
        <f>D7*0.5</f>
        <v>536.5</v>
      </c>
      <c r="E9" s="4"/>
      <c r="F9" s="14">
        <f>D9*0.3</f>
        <v>160.94999999999999</v>
      </c>
      <c r="G9" s="15"/>
    </row>
    <row r="10" spans="1:7">
      <c r="A10" s="1"/>
      <c r="B10" s="1"/>
      <c r="C10" s="3" t="s">
        <v>5</v>
      </c>
      <c r="D10" s="26">
        <f>D7*0.4</f>
        <v>429.20000000000005</v>
      </c>
      <c r="E10" s="4"/>
      <c r="F10" s="14">
        <f>D10*0.3</f>
        <v>128.76000000000002</v>
      </c>
      <c r="G10" s="15"/>
    </row>
    <row r="11" spans="1:7">
      <c r="A11" s="1"/>
      <c r="B11" s="1"/>
      <c r="C11" s="3" t="s">
        <v>6</v>
      </c>
      <c r="D11" s="26">
        <f>D7*0.1</f>
        <v>107.30000000000001</v>
      </c>
      <c r="E11" s="4"/>
      <c r="F11" s="2"/>
      <c r="G11" s="15"/>
    </row>
    <row r="12" spans="1:7">
      <c r="A12" s="1"/>
      <c r="B12" s="1"/>
      <c r="C12" s="3"/>
      <c r="D12" s="28">
        <f>SUM(D9:D11)</f>
        <v>1073</v>
      </c>
      <c r="E12" s="1"/>
      <c r="F12" s="2"/>
      <c r="G12" s="15"/>
    </row>
    <row r="13" spans="1:7">
      <c r="A13" s="1"/>
      <c r="B13" s="1"/>
      <c r="C13" s="3"/>
      <c r="D13" s="28"/>
      <c r="E13" s="1"/>
      <c r="F13" s="2"/>
      <c r="G13" s="15"/>
    </row>
    <row r="14" spans="1:7">
      <c r="A14" s="1" t="s">
        <v>26</v>
      </c>
      <c r="B14" s="1"/>
      <c r="C14" s="3" t="s">
        <v>31</v>
      </c>
      <c r="D14" s="28">
        <f>371*2*2.8</f>
        <v>2077.6</v>
      </c>
      <c r="E14" s="1"/>
      <c r="F14" s="2"/>
      <c r="G14" s="15"/>
    </row>
    <row r="15" spans="1:7">
      <c r="A15" s="1"/>
      <c r="B15" s="1"/>
      <c r="C15" s="3"/>
      <c r="D15" s="28"/>
      <c r="E15" s="1"/>
      <c r="F15" s="2"/>
      <c r="G15" s="15"/>
    </row>
    <row r="16" spans="1:7">
      <c r="A16" s="1" t="s">
        <v>27</v>
      </c>
      <c r="B16" s="1"/>
      <c r="C16" s="3"/>
      <c r="D16" s="28">
        <f>D14</f>
        <v>2077.6</v>
      </c>
      <c r="E16" s="1"/>
      <c r="F16" s="2"/>
      <c r="G16" s="15"/>
    </row>
    <row r="17" spans="1:8">
      <c r="A17" s="1"/>
      <c r="B17" s="1"/>
      <c r="C17" s="3"/>
      <c r="D17" s="28"/>
      <c r="E17" s="1"/>
      <c r="F17" s="2"/>
      <c r="G17" s="15"/>
    </row>
    <row r="18" spans="1:8">
      <c r="A18" s="1" t="s">
        <v>24</v>
      </c>
      <c r="B18" s="1"/>
      <c r="C18" s="3" t="s">
        <v>33</v>
      </c>
      <c r="D18" s="28">
        <f>(471*0.35*1*1.1)-(4*8.6)</f>
        <v>146.935</v>
      </c>
      <c r="E18" s="1" t="s">
        <v>1</v>
      </c>
      <c r="F18" s="2"/>
      <c r="G18" s="15"/>
    </row>
    <row r="19" spans="1:8">
      <c r="A19" s="1"/>
      <c r="B19" s="1"/>
      <c r="C19" s="3"/>
      <c r="D19" s="28"/>
      <c r="E19" s="1"/>
      <c r="F19" s="2"/>
      <c r="G19" s="15"/>
    </row>
    <row r="20" spans="1:8">
      <c r="A20" s="1" t="s">
        <v>25</v>
      </c>
      <c r="B20" s="1"/>
      <c r="C20" s="3" t="s">
        <v>32</v>
      </c>
      <c r="D20" s="28">
        <f>471*0.1*1*1.1</f>
        <v>51.81</v>
      </c>
      <c r="E20" s="1" t="s">
        <v>1</v>
      </c>
      <c r="F20" s="2"/>
      <c r="G20" s="15"/>
    </row>
    <row r="21" spans="1:8">
      <c r="A21" s="1"/>
      <c r="B21" s="1"/>
      <c r="C21" s="3"/>
      <c r="D21" s="28"/>
      <c r="E21" s="1"/>
      <c r="F21" s="2"/>
      <c r="G21" s="15"/>
    </row>
    <row r="22" spans="1:8">
      <c r="A22" s="23" t="s">
        <v>41</v>
      </c>
      <c r="B22" s="1"/>
      <c r="C22" s="3"/>
      <c r="D22" s="28">
        <v>25</v>
      </c>
      <c r="E22" s="23" t="s">
        <v>13</v>
      </c>
      <c r="F22" s="2"/>
      <c r="G22" s="15"/>
    </row>
    <row r="23" spans="1:8">
      <c r="A23" s="23"/>
      <c r="B23" s="1"/>
      <c r="C23" s="3"/>
      <c r="D23" s="28"/>
      <c r="E23" s="23"/>
      <c r="F23" s="2"/>
      <c r="G23" s="15"/>
    </row>
    <row r="24" spans="1:8">
      <c r="A24" s="23" t="s">
        <v>42</v>
      </c>
      <c r="B24" s="1"/>
      <c r="C24" s="3"/>
      <c r="D24" s="28">
        <v>78</v>
      </c>
      <c r="E24" s="23" t="s">
        <v>1</v>
      </c>
      <c r="F24" s="2"/>
      <c r="G24" s="15"/>
    </row>
    <row r="25" spans="1:8">
      <c r="A25" s="1"/>
      <c r="B25" s="1"/>
      <c r="C25" s="3"/>
      <c r="D25" s="16"/>
      <c r="E25" s="1"/>
      <c r="F25" s="9"/>
      <c r="G25" s="15"/>
    </row>
    <row r="26" spans="1:8">
      <c r="A26" s="23" t="s">
        <v>20</v>
      </c>
      <c r="B26" s="1"/>
      <c r="C26" s="3"/>
      <c r="D26" s="26">
        <f>D18+D20</f>
        <v>198.745</v>
      </c>
      <c r="E26" s="1" t="s">
        <v>21</v>
      </c>
      <c r="F26" s="10"/>
      <c r="G26" s="15"/>
    </row>
    <row r="27" spans="1:8">
      <c r="A27" s="23"/>
      <c r="B27" s="1"/>
      <c r="C27" s="1"/>
      <c r="D27" s="16"/>
      <c r="E27" s="1"/>
      <c r="F27" s="11"/>
      <c r="G27" s="15"/>
    </row>
    <row r="28" spans="1:8">
      <c r="A28" s="23" t="s">
        <v>2</v>
      </c>
      <c r="B28" s="14">
        <f>D7</f>
        <v>1073</v>
      </c>
      <c r="C28" s="3" t="s">
        <v>1</v>
      </c>
      <c r="D28" s="26">
        <f>D7-(D18+D20)</f>
        <v>874.255</v>
      </c>
      <c r="E28" s="1"/>
      <c r="F28" s="12"/>
      <c r="G28" s="15"/>
    </row>
    <row r="29" spans="1:8">
      <c r="A29" s="5"/>
      <c r="B29" s="14"/>
      <c r="C29" s="13"/>
      <c r="D29" s="24"/>
      <c r="E29" s="1"/>
      <c r="F29" s="12"/>
      <c r="G29" s="15"/>
    </row>
    <row r="30" spans="1:8">
      <c r="A30" s="1" t="s">
        <v>23</v>
      </c>
      <c r="B30" s="1"/>
      <c r="C30" s="1"/>
      <c r="D30" s="26">
        <f>D18+D20</f>
        <v>198.745</v>
      </c>
      <c r="E30" s="1" t="s">
        <v>1</v>
      </c>
      <c r="F30" s="10"/>
      <c r="G30" s="15"/>
    </row>
    <row r="31" spans="1:8">
      <c r="A31" s="1"/>
      <c r="B31" s="1"/>
      <c r="C31" s="1"/>
      <c r="D31" s="16"/>
      <c r="E31" s="1"/>
      <c r="F31" s="1"/>
      <c r="G31" s="15"/>
    </row>
    <row r="32" spans="1:8">
      <c r="A32" s="1" t="s">
        <v>19</v>
      </c>
      <c r="B32" s="3"/>
      <c r="C32" s="10"/>
      <c r="D32" s="24">
        <v>15</v>
      </c>
      <c r="E32" s="13" t="s">
        <v>13</v>
      </c>
      <c r="F32" s="1"/>
      <c r="G32" s="15"/>
      <c r="H32" s="15"/>
    </row>
    <row r="33" spans="1:8">
      <c r="A33" s="1"/>
      <c r="B33" s="3"/>
      <c r="C33" s="10"/>
      <c r="D33" s="24"/>
      <c r="E33" s="13"/>
      <c r="F33" s="1"/>
      <c r="G33" s="15"/>
      <c r="H33" s="15"/>
    </row>
    <row r="34" spans="1:8">
      <c r="A34" s="23" t="s">
        <v>12</v>
      </c>
      <c r="B34" s="39"/>
      <c r="C34" s="9" t="s">
        <v>38</v>
      </c>
      <c r="D34" s="40">
        <v>24</v>
      </c>
      <c r="E34" s="41" t="s">
        <v>13</v>
      </c>
      <c r="F34" s="23"/>
      <c r="G34" s="15"/>
    </row>
    <row r="35" spans="1:8">
      <c r="A35" s="34"/>
      <c r="B35" s="35"/>
      <c r="C35" s="36"/>
      <c r="D35" s="37"/>
      <c r="E35" s="38"/>
      <c r="F35" s="34"/>
      <c r="G35" s="15"/>
    </row>
    <row r="36" spans="1:8">
      <c r="A36" s="23" t="s">
        <v>40</v>
      </c>
      <c r="B36" s="39"/>
      <c r="C36" s="9"/>
      <c r="D36" s="40">
        <f>24*0.18</f>
        <v>4.32</v>
      </c>
      <c r="E36" s="41" t="s">
        <v>21</v>
      </c>
      <c r="F36" s="23"/>
      <c r="G36" s="15"/>
    </row>
    <row r="37" spans="1:8">
      <c r="A37" s="23"/>
      <c r="B37" s="39"/>
      <c r="C37" s="9"/>
      <c r="D37" s="40"/>
      <c r="E37" s="41"/>
      <c r="F37" s="23"/>
      <c r="G37" s="15"/>
    </row>
    <row r="38" spans="1:8">
      <c r="A38" s="23" t="s">
        <v>22</v>
      </c>
      <c r="B38" s="39"/>
      <c r="C38" s="9"/>
      <c r="D38" s="42">
        <f>D36</f>
        <v>4.32</v>
      </c>
      <c r="E38" s="41" t="s">
        <v>21</v>
      </c>
      <c r="F38" s="23"/>
      <c r="G38" s="15"/>
    </row>
    <row r="39" spans="1:8">
      <c r="A39" s="34"/>
      <c r="B39" s="35"/>
      <c r="C39" s="36"/>
      <c r="D39" s="37"/>
      <c r="E39" s="38"/>
      <c r="F39" s="34"/>
      <c r="G39" s="15"/>
    </row>
    <row r="40" spans="1:8">
      <c r="A40" s="23" t="s">
        <v>14</v>
      </c>
      <c r="B40" s="39"/>
      <c r="C40" s="9" t="s">
        <v>39</v>
      </c>
      <c r="D40" s="40">
        <v>24</v>
      </c>
      <c r="E40" s="41" t="s">
        <v>15</v>
      </c>
      <c r="F40" s="34"/>
      <c r="G40" s="15"/>
    </row>
    <row r="41" spans="1:8">
      <c r="A41" s="1"/>
      <c r="B41" s="3"/>
      <c r="C41" s="10"/>
      <c r="D41" s="24"/>
      <c r="E41" s="13"/>
      <c r="F41" s="3"/>
      <c r="G41" s="31"/>
    </row>
    <row r="42" spans="1:8">
      <c r="A42" s="1" t="s">
        <v>36</v>
      </c>
      <c r="B42" s="3"/>
      <c r="C42" s="14"/>
      <c r="D42" s="24">
        <v>1140</v>
      </c>
      <c r="E42" s="13" t="s">
        <v>15</v>
      </c>
      <c r="F42" s="1"/>
      <c r="G42" s="15"/>
    </row>
    <row r="43" spans="1:8">
      <c r="A43" s="18"/>
      <c r="B43" s="3"/>
      <c r="C43" s="14"/>
      <c r="D43" s="25"/>
      <c r="E43" s="13"/>
      <c r="F43" s="3"/>
      <c r="G43" s="30"/>
    </row>
    <row r="44" spans="1:8">
      <c r="A44" s="1" t="s">
        <v>35</v>
      </c>
      <c r="B44" s="3"/>
      <c r="C44" s="20"/>
      <c r="D44" s="26">
        <v>371</v>
      </c>
      <c r="E44" s="22" t="s">
        <v>16</v>
      </c>
      <c r="F44" s="3"/>
      <c r="G44" s="30"/>
    </row>
    <row r="45" spans="1:8">
      <c r="A45" s="1"/>
      <c r="B45" s="3"/>
      <c r="C45" s="3"/>
      <c r="D45" s="16"/>
      <c r="E45" s="13"/>
      <c r="F45" s="3"/>
      <c r="G45" s="30"/>
    </row>
    <row r="46" spans="1:8">
      <c r="A46" s="1" t="s">
        <v>34</v>
      </c>
      <c r="B46" s="1"/>
      <c r="C46" s="1"/>
      <c r="D46" s="24">
        <v>120</v>
      </c>
      <c r="E46" s="1" t="s">
        <v>18</v>
      </c>
      <c r="F46" s="1"/>
      <c r="G46" s="15"/>
    </row>
    <row r="47" spans="1:8">
      <c r="A47" s="1"/>
      <c r="B47" s="1"/>
      <c r="C47" s="1"/>
      <c r="D47" s="3"/>
      <c r="E47" s="1"/>
      <c r="F47" s="1"/>
      <c r="G47" s="15"/>
    </row>
    <row r="48" spans="1:8">
      <c r="A48" s="23" t="s">
        <v>37</v>
      </c>
      <c r="B48" s="1"/>
      <c r="C48" s="1"/>
      <c r="D48" s="3">
        <v>18</v>
      </c>
      <c r="E48" s="1" t="s">
        <v>16</v>
      </c>
      <c r="F48" s="1"/>
    </row>
    <row r="49" spans="1:6">
      <c r="A49" s="1"/>
      <c r="B49" s="1"/>
      <c r="C49" s="1"/>
      <c r="D49" s="3"/>
      <c r="E49" s="1"/>
      <c r="F49" s="1"/>
    </row>
    <row r="50" spans="1:6">
      <c r="A50" s="23" t="s">
        <v>43</v>
      </c>
      <c r="B50" s="1"/>
      <c r="C50" s="1"/>
      <c r="D50" s="3">
        <v>24</v>
      </c>
      <c r="E50" s="23" t="s">
        <v>1</v>
      </c>
      <c r="F50" s="1"/>
    </row>
    <row r="51" spans="1:6">
      <c r="A51" s="1"/>
      <c r="B51" s="1"/>
      <c r="C51" s="1"/>
      <c r="D51" s="3"/>
      <c r="E51" s="1"/>
      <c r="F51" s="1"/>
    </row>
    <row r="52" spans="1:6">
      <c r="A52" s="1" t="s">
        <v>44</v>
      </c>
      <c r="B52" s="1"/>
      <c r="C52" s="1"/>
      <c r="D52" s="3"/>
      <c r="E52" s="1"/>
      <c r="F52" s="1"/>
    </row>
    <row r="53" spans="1:6">
      <c r="A53" s="1" t="s">
        <v>45</v>
      </c>
      <c r="B53" s="1"/>
      <c r="C53" s="1"/>
      <c r="D53" s="3">
        <v>21</v>
      </c>
      <c r="E53" s="1" t="s">
        <v>16</v>
      </c>
      <c r="F53" s="1"/>
    </row>
    <row r="54" spans="1:6">
      <c r="A54" s="1"/>
      <c r="B54" s="1"/>
      <c r="C54" s="1"/>
      <c r="D54" s="3"/>
      <c r="E54" s="1"/>
      <c r="F54" s="1"/>
    </row>
    <row r="55" spans="1:6">
      <c r="A55" s="1" t="s">
        <v>46</v>
      </c>
      <c r="B55" s="1"/>
      <c r="C55" s="1"/>
      <c r="D55" s="3">
        <v>21</v>
      </c>
      <c r="E55" s="1" t="s">
        <v>16</v>
      </c>
      <c r="F55" s="1"/>
    </row>
    <row r="56" spans="1:6">
      <c r="A56" s="43"/>
      <c r="B56" s="15"/>
      <c r="C56" s="15"/>
      <c r="D56" s="30"/>
      <c r="E56" s="15"/>
      <c r="F56" s="15"/>
    </row>
    <row r="57" spans="1:6">
      <c r="A57" s="15"/>
      <c r="B57" s="15"/>
      <c r="C57" s="15"/>
      <c r="D57" s="30"/>
      <c r="E57" s="15"/>
      <c r="F57" s="15"/>
    </row>
    <row r="58" spans="1:6">
      <c r="A58" s="15"/>
      <c r="B58" s="15"/>
      <c r="C58" s="15"/>
      <c r="D58" s="30"/>
      <c r="E58" s="15"/>
      <c r="F58" s="15"/>
    </row>
    <row r="59" spans="1:6">
      <c r="A59" s="15"/>
      <c r="B59" s="15"/>
      <c r="C59" s="15"/>
      <c r="D59" s="15"/>
      <c r="E59" s="15"/>
      <c r="F59" s="15"/>
    </row>
    <row r="60" spans="1:6">
      <c r="A60" s="15"/>
      <c r="B60" s="15"/>
      <c r="C60" s="15"/>
      <c r="D60" s="15"/>
      <c r="E60" s="15"/>
      <c r="F60" s="15"/>
    </row>
    <row r="61" spans="1:6">
      <c r="A61" s="15"/>
      <c r="B61" s="15"/>
      <c r="C61" s="15"/>
      <c r="D61" s="15"/>
      <c r="E61" s="15"/>
      <c r="F61" s="15"/>
    </row>
  </sheetData>
  <phoneticPr fontId="0" type="noConversion"/>
  <pageMargins left="1.24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Doma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Honza Bejček</dc:creator>
  <cp:lastModifiedBy>Jan</cp:lastModifiedBy>
  <cp:lastPrinted>2016-08-16T09:58:58Z</cp:lastPrinted>
  <dcterms:created xsi:type="dcterms:W3CDTF">2006-08-29T19:42:47Z</dcterms:created>
  <dcterms:modified xsi:type="dcterms:W3CDTF">2016-08-16T09:59:16Z</dcterms:modified>
</cp:coreProperties>
</file>